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gre-fichiers-01\PUBLIC\0_Affaires\2017\RHA\RHAP170029_COUTURIER_retenues_collinaires\10_Rapport\2_Cas_par_cas\Complements\3_Surfaces_cultures\"/>
    </mc:Choice>
  </mc:AlternateContent>
  <xr:revisionPtr revIDLastSave="0" documentId="13_ncr:1_{BF4F0DF8-CB64-4BEF-A7E8-BBA977F0C68A}" xr6:coauthVersionLast="40" xr6:coauthVersionMax="40" xr10:uidLastSave="{00000000-0000-0000-0000-000000000000}"/>
  <bookViews>
    <workbookView xWindow="0" yWindow="0" windowWidth="13140" windowHeight="7140" tabRatio="872" activeTab="1" xr2:uid="{00000000-000D-0000-FFFF-FFFF00000000}"/>
  </bookViews>
  <sheets>
    <sheet name="décla PAC 2019" sheetId="9" r:id="rId1"/>
    <sheet name="calcul selon Cultures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7" l="1"/>
  <c r="D8" i="7"/>
  <c r="E8" i="7" s="1"/>
  <c r="E9" i="7"/>
  <c r="D9" i="7"/>
  <c r="E5" i="7"/>
  <c r="E7" i="7"/>
  <c r="E3" i="7"/>
  <c r="O3" i="9"/>
  <c r="O4" i="9"/>
  <c r="O5" i="9"/>
  <c r="O6" i="9"/>
  <c r="O7" i="9"/>
  <c r="O8" i="9"/>
  <c r="O2" i="9"/>
  <c r="N3" i="9"/>
  <c r="N4" i="9"/>
  <c r="N5" i="9"/>
  <c r="N6" i="9"/>
  <c r="N7" i="9"/>
  <c r="N8" i="9"/>
  <c r="N2" i="9"/>
  <c r="L3" i="9"/>
  <c r="L4" i="9"/>
  <c r="L5" i="9"/>
  <c r="L6" i="9"/>
  <c r="L7" i="9"/>
  <c r="L8" i="9"/>
  <c r="L2" i="9"/>
  <c r="Q8" i="9"/>
  <c r="Q7" i="9"/>
  <c r="Q6" i="9"/>
  <c r="Q5" i="9"/>
  <c r="Q4" i="9"/>
  <c r="Q3" i="9"/>
  <c r="M9" i="9"/>
  <c r="E6" i="7"/>
  <c r="E10" i="7" l="1"/>
  <c r="O9" i="9"/>
  <c r="N9" i="9"/>
  <c r="L9" i="9"/>
  <c r="Q2" i="9"/>
  <c r="Q9" i="9" s="1"/>
</calcChain>
</file>

<file path=xl/sharedStrings.xml><?xml version="1.0" encoding="utf-8"?>
<sst xmlns="http://schemas.openxmlformats.org/spreadsheetml/2006/main" count="137" uniqueCount="35">
  <si>
    <t>Pacage</t>
  </si>
  <si>
    <t>Commune îlot</t>
  </si>
  <si>
    <t>Numéro îlot</t>
  </si>
  <si>
    <t>Numéro parcelle</t>
  </si>
  <si>
    <t>Code culture principale</t>
  </si>
  <si>
    <t>Catégorie culture principale</t>
  </si>
  <si>
    <t>Surface graphique</t>
  </si>
  <si>
    <t>Surface admissible déterminée 1er pilier</t>
  </si>
  <si>
    <t>PTR</t>
  </si>
  <si>
    <t>TA</t>
  </si>
  <si>
    <t>PPH</t>
  </si>
  <si>
    <t>PP</t>
  </si>
  <si>
    <t>BTH</t>
  </si>
  <si>
    <t>ORH</t>
  </si>
  <si>
    <t>MIE</t>
  </si>
  <si>
    <t>J5M</t>
  </si>
  <si>
    <t>Autre prairie temporaire de 5 ans ou moins</t>
  </si>
  <si>
    <t>Blé tendre hiver</t>
  </si>
  <si>
    <t>Orge d'hiver</t>
  </si>
  <si>
    <t>Maïs ensilage</t>
  </si>
  <si>
    <t>Prairie permanente - herbe</t>
  </si>
  <si>
    <t>Jachère de 5 ans ou moins</t>
  </si>
  <si>
    <t>Libellé culture</t>
  </si>
  <si>
    <t>SNE</t>
  </si>
  <si>
    <t>Surface agricole temporairement non exploitée</t>
  </si>
  <si>
    <t>Total</t>
  </si>
  <si>
    <t>Surface graphique (ha)</t>
  </si>
  <si>
    <t>Surface admissible déclarée 1er pilier (ha)</t>
  </si>
  <si>
    <t>Surface admissible constatée 1er pilier (ha)</t>
  </si>
  <si>
    <t>Surface admissible déterminée 1er pilier (ha)</t>
  </si>
  <si>
    <t>Besoin en eau par culture (m3/ha)</t>
  </si>
  <si>
    <t>Volume nécessaire en eau pour l'irrigation (m3)</t>
  </si>
  <si>
    <t>par an</t>
  </si>
  <si>
    <t>Besoin en eau par culture (m3/ha)*</t>
  </si>
  <si>
    <t>*selon barème des besoins en eau par type de culture fournis par le Syndicat Mixte d'Hydraulique Agricole du Rhône (SMHAR)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</si>
</sst>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;[Red]&quot;-&quot;#,##0.00&quot; &quot;[$€-40C]"/>
  </numFmts>
  <fonts count="7">
    <font>
      <sz val="11"/>
      <color theme="1"/>
      <name val="Liberation San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5" fillId="0" borderId="0"/>
    <xf numFmtId="164" fontId="5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390B6-5972-4836-B1F8-AC628908C9EE}">
  <dimension ref="A1:R43"/>
  <sheetViews>
    <sheetView workbookViewId="0">
      <selection activeCell="O15" sqref="O15"/>
    </sheetView>
  </sheetViews>
  <sheetFormatPr baseColWidth="10" defaultRowHeight="14.4"/>
  <cols>
    <col min="1" max="8" width="11.19921875" style="16"/>
    <col min="11" max="11" width="39.3984375" customWidth="1"/>
  </cols>
  <sheetData>
    <row r="1" spans="1:18" s="1" customFormat="1" ht="72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J1" s="3" t="s">
        <v>4</v>
      </c>
      <c r="K1" s="3" t="s">
        <v>22</v>
      </c>
      <c r="L1" s="2" t="s">
        <v>26</v>
      </c>
      <c r="M1" s="2" t="s">
        <v>27</v>
      </c>
      <c r="N1" s="2" t="s">
        <v>29</v>
      </c>
      <c r="O1" s="4" t="s">
        <v>28</v>
      </c>
      <c r="P1" s="5" t="s">
        <v>30</v>
      </c>
      <c r="Q1" s="6" t="s">
        <v>31</v>
      </c>
      <c r="R1" s="8"/>
    </row>
    <row r="2" spans="1:18">
      <c r="A2" s="16">
        <v>69156122</v>
      </c>
      <c r="B2" s="16">
        <v>69043</v>
      </c>
      <c r="C2" s="16">
        <v>1</v>
      </c>
      <c r="D2" s="16">
        <v>1</v>
      </c>
      <c r="E2" s="16" t="s">
        <v>10</v>
      </c>
      <c r="F2" s="16" t="s">
        <v>11</v>
      </c>
      <c r="G2" s="16">
        <v>0.51</v>
      </c>
      <c r="H2" s="16">
        <v>0.51</v>
      </c>
      <c r="J2" s="9" t="s">
        <v>8</v>
      </c>
      <c r="K2" s="10" t="s">
        <v>16</v>
      </c>
      <c r="L2" s="10">
        <f>SUMIF($E$2:$E$43,J2,$G$2:$G$43)</f>
        <v>15.04</v>
      </c>
      <c r="M2" s="10"/>
      <c r="N2" s="10">
        <f>SUMIF($E$2:$E$43,J2,$H$2:$H$43)</f>
        <v>13.7</v>
      </c>
      <c r="O2" s="11">
        <f>N2</f>
        <v>13.7</v>
      </c>
      <c r="P2" s="10">
        <v>0</v>
      </c>
      <c r="Q2" s="10">
        <f>O2*P2</f>
        <v>0</v>
      </c>
      <c r="R2" s="8"/>
    </row>
    <row r="3" spans="1:18">
      <c r="A3" s="16">
        <v>69156122</v>
      </c>
      <c r="B3" s="16">
        <v>69043</v>
      </c>
      <c r="C3" s="16">
        <v>2</v>
      </c>
      <c r="D3" s="16">
        <v>1</v>
      </c>
      <c r="E3" s="16" t="s">
        <v>10</v>
      </c>
      <c r="F3" s="16" t="s">
        <v>11</v>
      </c>
      <c r="G3" s="16">
        <v>0.56999999999999995</v>
      </c>
      <c r="H3" s="16">
        <v>0.56999999999999995</v>
      </c>
      <c r="J3" s="9" t="s">
        <v>10</v>
      </c>
      <c r="K3" s="10" t="s">
        <v>20</v>
      </c>
      <c r="L3" s="10">
        <f t="shared" ref="L3:L8" si="0">SUMIF($E$2:$E$43,J3,$G$2:$G$43)</f>
        <v>55.29</v>
      </c>
      <c r="M3" s="10"/>
      <c r="N3" s="10">
        <f t="shared" ref="N3:N8" si="1">SUMIF($E$2:$E$43,J3,$H$2:$H$43)</f>
        <v>51.81</v>
      </c>
      <c r="O3" s="11">
        <f t="shared" ref="O3:O8" si="2">N3</f>
        <v>51.81</v>
      </c>
      <c r="P3" s="10">
        <v>0</v>
      </c>
      <c r="Q3" s="10">
        <f t="shared" ref="Q3" si="3">O3*P3</f>
        <v>0</v>
      </c>
      <c r="R3" s="8"/>
    </row>
    <row r="4" spans="1:18">
      <c r="A4" s="16">
        <v>69156122</v>
      </c>
      <c r="B4" s="16">
        <v>69043</v>
      </c>
      <c r="C4" s="16">
        <v>3</v>
      </c>
      <c r="D4" s="16">
        <v>1</v>
      </c>
      <c r="E4" s="16" t="s">
        <v>10</v>
      </c>
      <c r="F4" s="16" t="s">
        <v>11</v>
      </c>
      <c r="G4" s="16">
        <v>0.6</v>
      </c>
      <c r="H4" s="16">
        <v>0.6</v>
      </c>
      <c r="J4" s="9" t="s">
        <v>12</v>
      </c>
      <c r="K4" s="9" t="s">
        <v>17</v>
      </c>
      <c r="L4" s="10">
        <f t="shared" si="0"/>
        <v>2.35</v>
      </c>
      <c r="M4" s="9"/>
      <c r="N4" s="10">
        <f t="shared" si="1"/>
        <v>2.35</v>
      </c>
      <c r="O4" s="11">
        <f t="shared" si="2"/>
        <v>2.35</v>
      </c>
      <c r="P4" s="9">
        <v>2000</v>
      </c>
      <c r="Q4" s="10">
        <f>O4*P4</f>
        <v>4700</v>
      </c>
      <c r="R4" s="8"/>
    </row>
    <row r="5" spans="1:18">
      <c r="A5" s="16">
        <v>69156122</v>
      </c>
      <c r="B5" s="16">
        <v>69043</v>
      </c>
      <c r="C5" s="16">
        <v>3</v>
      </c>
      <c r="D5" s="16">
        <v>4</v>
      </c>
      <c r="E5" s="16" t="s">
        <v>13</v>
      </c>
      <c r="F5" s="16" t="s">
        <v>9</v>
      </c>
      <c r="G5" s="16">
        <v>2.46</v>
      </c>
      <c r="H5" s="16">
        <v>2.46</v>
      </c>
      <c r="J5" s="9" t="s">
        <v>13</v>
      </c>
      <c r="K5" s="9" t="s">
        <v>18</v>
      </c>
      <c r="L5" s="10">
        <f t="shared" si="0"/>
        <v>7.4399999999999995</v>
      </c>
      <c r="M5" s="9"/>
      <c r="N5" s="10">
        <f t="shared" si="1"/>
        <v>7.4399999999999995</v>
      </c>
      <c r="O5" s="11">
        <f t="shared" si="2"/>
        <v>7.4399999999999995</v>
      </c>
      <c r="P5" s="9">
        <v>2000</v>
      </c>
      <c r="Q5" s="10">
        <f t="shared" ref="Q5:Q8" si="4">O5*P5</f>
        <v>14879.999999999998</v>
      </c>
      <c r="R5" s="8"/>
    </row>
    <row r="6" spans="1:18">
      <c r="A6" s="16">
        <v>69156122</v>
      </c>
      <c r="B6" s="16">
        <v>69043</v>
      </c>
      <c r="C6" s="16">
        <v>5</v>
      </c>
      <c r="D6" s="16">
        <v>1</v>
      </c>
      <c r="E6" s="16" t="s">
        <v>13</v>
      </c>
      <c r="F6" s="16" t="s">
        <v>9</v>
      </c>
      <c r="G6" s="16">
        <v>1.4</v>
      </c>
      <c r="H6" s="16">
        <v>1.4</v>
      </c>
      <c r="J6" s="9" t="s">
        <v>14</v>
      </c>
      <c r="K6" s="9" t="s">
        <v>19</v>
      </c>
      <c r="L6" s="10">
        <f t="shared" si="0"/>
        <v>8.5500000000000007</v>
      </c>
      <c r="M6" s="9"/>
      <c r="N6" s="10">
        <f t="shared" si="1"/>
        <v>8.4600000000000009</v>
      </c>
      <c r="O6" s="11">
        <f t="shared" si="2"/>
        <v>8.4600000000000009</v>
      </c>
      <c r="P6" s="9">
        <v>2000</v>
      </c>
      <c r="Q6" s="10">
        <f t="shared" si="4"/>
        <v>16920</v>
      </c>
      <c r="R6" s="8"/>
    </row>
    <row r="7" spans="1:18">
      <c r="A7" s="16">
        <v>69156122</v>
      </c>
      <c r="B7" s="16">
        <v>69043</v>
      </c>
      <c r="C7" s="16">
        <v>6</v>
      </c>
      <c r="D7" s="16">
        <v>1</v>
      </c>
      <c r="E7" s="16" t="s">
        <v>10</v>
      </c>
      <c r="F7" s="16" t="s">
        <v>11</v>
      </c>
      <c r="G7" s="16">
        <v>0.61</v>
      </c>
      <c r="H7" s="16">
        <v>0.61</v>
      </c>
      <c r="J7" s="9" t="s">
        <v>15</v>
      </c>
      <c r="K7" s="10" t="s">
        <v>21</v>
      </c>
      <c r="L7" s="10">
        <f t="shared" si="0"/>
        <v>0</v>
      </c>
      <c r="M7" s="10"/>
      <c r="N7" s="10">
        <f t="shared" si="1"/>
        <v>0</v>
      </c>
      <c r="O7" s="11">
        <f t="shared" si="2"/>
        <v>0</v>
      </c>
      <c r="P7" s="10">
        <v>0</v>
      </c>
      <c r="Q7" s="10">
        <f t="shared" si="4"/>
        <v>0</v>
      </c>
      <c r="R7" s="8"/>
    </row>
    <row r="8" spans="1:18">
      <c r="A8" s="16">
        <v>69156122</v>
      </c>
      <c r="B8" s="16">
        <v>69076</v>
      </c>
      <c r="C8" s="16">
        <v>10</v>
      </c>
      <c r="D8" s="16">
        <v>1</v>
      </c>
      <c r="E8" s="16" t="s">
        <v>10</v>
      </c>
      <c r="F8" s="16" t="s">
        <v>11</v>
      </c>
      <c r="G8" s="16">
        <v>16.149999999999999</v>
      </c>
      <c r="H8" s="16">
        <v>15.22</v>
      </c>
      <c r="J8" s="9" t="s">
        <v>23</v>
      </c>
      <c r="K8" s="10" t="s">
        <v>24</v>
      </c>
      <c r="L8" s="10">
        <f t="shared" si="0"/>
        <v>0.19</v>
      </c>
      <c r="M8" s="10"/>
      <c r="N8" s="10">
        <f t="shared" si="1"/>
        <v>0</v>
      </c>
      <c r="O8" s="11">
        <f t="shared" si="2"/>
        <v>0</v>
      </c>
      <c r="P8" s="10">
        <v>0</v>
      </c>
      <c r="Q8" s="10">
        <f t="shared" si="4"/>
        <v>0</v>
      </c>
      <c r="R8" s="8"/>
    </row>
    <row r="9" spans="1:18">
      <c r="A9" s="16">
        <v>69156122</v>
      </c>
      <c r="B9" s="16">
        <v>69094</v>
      </c>
      <c r="C9" s="16">
        <v>12</v>
      </c>
      <c r="D9" s="16">
        <v>1</v>
      </c>
      <c r="E9" s="16" t="s">
        <v>8</v>
      </c>
      <c r="F9" s="16" t="s">
        <v>9</v>
      </c>
      <c r="G9" s="16">
        <v>1.44</v>
      </c>
      <c r="H9" s="16">
        <v>1.43</v>
      </c>
      <c r="J9" s="8"/>
      <c r="K9" s="8" t="s">
        <v>25</v>
      </c>
      <c r="L9" s="8">
        <f>SUM(L2:L8)</f>
        <v>88.859999999999985</v>
      </c>
      <c r="M9" s="8">
        <f t="shared" ref="M9:O9" si="5">SUM(M2:M8)</f>
        <v>0</v>
      </c>
      <c r="N9" s="8">
        <f t="shared" si="5"/>
        <v>83.759999999999991</v>
      </c>
      <c r="O9" s="13">
        <f t="shared" si="5"/>
        <v>83.759999999999991</v>
      </c>
      <c r="P9" s="8"/>
      <c r="Q9" s="14">
        <f t="shared" ref="Q9" si="6">SUM(Q2:Q8)</f>
        <v>36500</v>
      </c>
      <c r="R9" s="8" t="s">
        <v>32</v>
      </c>
    </row>
    <row r="10" spans="1:18">
      <c r="A10" s="16">
        <v>69156122</v>
      </c>
      <c r="B10" s="16">
        <v>69094</v>
      </c>
      <c r="C10" s="16">
        <v>12</v>
      </c>
      <c r="D10" s="16">
        <v>2</v>
      </c>
      <c r="E10" s="16" t="s">
        <v>8</v>
      </c>
      <c r="F10" s="16" t="s">
        <v>9</v>
      </c>
      <c r="G10" s="16">
        <v>2.31</v>
      </c>
      <c r="H10" s="16">
        <v>2.2999999999999998</v>
      </c>
    </row>
    <row r="11" spans="1:18">
      <c r="A11" s="16">
        <v>69156122</v>
      </c>
      <c r="B11" s="16">
        <v>69094</v>
      </c>
      <c r="C11" s="16">
        <v>13</v>
      </c>
      <c r="D11" s="16">
        <v>1</v>
      </c>
      <c r="E11" s="16" t="s">
        <v>10</v>
      </c>
      <c r="F11" s="16" t="s">
        <v>11</v>
      </c>
      <c r="G11" s="16">
        <v>1.1499999999999999</v>
      </c>
      <c r="H11" s="16">
        <v>1.1499999999999999</v>
      </c>
    </row>
    <row r="12" spans="1:18">
      <c r="A12" s="16">
        <v>69156122</v>
      </c>
      <c r="B12" s="16">
        <v>69094</v>
      </c>
      <c r="C12" s="16">
        <v>14</v>
      </c>
      <c r="D12" s="16">
        <v>1</v>
      </c>
      <c r="E12" s="16" t="s">
        <v>10</v>
      </c>
      <c r="F12" s="16" t="s">
        <v>11</v>
      </c>
      <c r="G12" s="16">
        <v>4.1100000000000003</v>
      </c>
      <c r="H12" s="16">
        <v>4.05</v>
      </c>
    </row>
    <row r="13" spans="1:18">
      <c r="A13" s="16">
        <v>69156122</v>
      </c>
      <c r="B13" s="16">
        <v>69094</v>
      </c>
      <c r="C13" s="16">
        <v>15</v>
      </c>
      <c r="D13" s="16">
        <v>1</v>
      </c>
      <c r="E13" s="16" t="s">
        <v>14</v>
      </c>
      <c r="F13" s="16" t="s">
        <v>9</v>
      </c>
      <c r="G13" s="16">
        <v>1.85</v>
      </c>
      <c r="H13" s="16">
        <v>1.85</v>
      </c>
    </row>
    <row r="14" spans="1:18">
      <c r="A14" s="16">
        <v>69156122</v>
      </c>
      <c r="B14" s="16">
        <v>69094</v>
      </c>
      <c r="C14" s="16">
        <v>15</v>
      </c>
      <c r="D14" s="16">
        <v>2</v>
      </c>
      <c r="E14" s="16" t="s">
        <v>14</v>
      </c>
      <c r="F14" s="16" t="s">
        <v>9</v>
      </c>
      <c r="G14" s="16">
        <v>2.2999999999999998</v>
      </c>
      <c r="H14" s="16">
        <v>2.2999999999999998</v>
      </c>
    </row>
    <row r="15" spans="1:18">
      <c r="A15" s="16">
        <v>69156122</v>
      </c>
      <c r="B15" s="16">
        <v>69094</v>
      </c>
      <c r="C15" s="16">
        <v>15</v>
      </c>
      <c r="D15" s="16">
        <v>3</v>
      </c>
      <c r="E15" s="16" t="s">
        <v>10</v>
      </c>
      <c r="F15" s="16" t="s">
        <v>11</v>
      </c>
      <c r="G15" s="16">
        <v>2.61</v>
      </c>
      <c r="H15" s="16">
        <v>2.61</v>
      </c>
    </row>
    <row r="16" spans="1:18">
      <c r="A16" s="16">
        <v>69156122</v>
      </c>
      <c r="B16" s="16">
        <v>69094</v>
      </c>
      <c r="C16" s="16">
        <v>15</v>
      </c>
      <c r="D16" s="16">
        <v>4</v>
      </c>
      <c r="E16" s="16" t="s">
        <v>14</v>
      </c>
      <c r="F16" s="16" t="s">
        <v>9</v>
      </c>
      <c r="G16" s="16">
        <v>0.64</v>
      </c>
      <c r="H16" s="16">
        <v>0.55000000000000004</v>
      </c>
    </row>
    <row r="17" spans="1:8">
      <c r="A17" s="16">
        <v>69156122</v>
      </c>
      <c r="B17" s="16">
        <v>69094</v>
      </c>
      <c r="C17" s="16">
        <v>15</v>
      </c>
      <c r="D17" s="16">
        <v>5</v>
      </c>
      <c r="E17" s="16" t="s">
        <v>8</v>
      </c>
      <c r="F17" s="16" t="s">
        <v>9</v>
      </c>
      <c r="G17" s="16">
        <v>0.45</v>
      </c>
      <c r="H17" s="16">
        <v>0.45</v>
      </c>
    </row>
    <row r="18" spans="1:8">
      <c r="A18" s="16">
        <v>69156122</v>
      </c>
      <c r="B18" s="16">
        <v>69094</v>
      </c>
      <c r="C18" s="16">
        <v>15</v>
      </c>
      <c r="D18" s="16">
        <v>6</v>
      </c>
      <c r="E18" s="16" t="s">
        <v>10</v>
      </c>
      <c r="F18" s="16" t="s">
        <v>11</v>
      </c>
      <c r="G18" s="16">
        <v>0.45</v>
      </c>
      <c r="H18" s="16">
        <v>0.45</v>
      </c>
    </row>
    <row r="19" spans="1:8">
      <c r="A19" s="16">
        <v>69156122</v>
      </c>
      <c r="B19" s="16">
        <v>69094</v>
      </c>
      <c r="C19" s="16">
        <v>15</v>
      </c>
      <c r="D19" s="16">
        <v>7</v>
      </c>
      <c r="E19" s="16" t="s">
        <v>8</v>
      </c>
      <c r="F19" s="16" t="s">
        <v>9</v>
      </c>
      <c r="G19" s="16">
        <v>0.18</v>
      </c>
      <c r="H19" s="16">
        <v>0.18</v>
      </c>
    </row>
    <row r="20" spans="1:8">
      <c r="A20" s="16">
        <v>69156122</v>
      </c>
      <c r="B20" s="16">
        <v>69255</v>
      </c>
      <c r="C20" s="16">
        <v>20</v>
      </c>
      <c r="D20" s="16">
        <v>1</v>
      </c>
      <c r="E20" s="16" t="s">
        <v>14</v>
      </c>
      <c r="F20" s="16" t="s">
        <v>9</v>
      </c>
      <c r="G20" s="16">
        <v>2.11</v>
      </c>
      <c r="H20" s="16">
        <v>2.11</v>
      </c>
    </row>
    <row r="21" spans="1:8">
      <c r="A21" s="16">
        <v>69156122</v>
      </c>
      <c r="B21" s="16">
        <v>69255</v>
      </c>
      <c r="C21" s="16">
        <v>20</v>
      </c>
      <c r="D21" s="16">
        <v>2</v>
      </c>
      <c r="E21" s="16" t="s">
        <v>10</v>
      </c>
      <c r="F21" s="16" t="s">
        <v>11</v>
      </c>
      <c r="G21" s="16">
        <v>6.57</v>
      </c>
      <c r="H21" s="16">
        <v>6.51</v>
      </c>
    </row>
    <row r="22" spans="1:8">
      <c r="A22" s="16">
        <v>69156122</v>
      </c>
      <c r="B22" s="16">
        <v>69094</v>
      </c>
      <c r="C22" s="16">
        <v>22</v>
      </c>
      <c r="D22" s="16">
        <v>1</v>
      </c>
      <c r="E22" s="16" t="s">
        <v>8</v>
      </c>
      <c r="F22" s="16" t="s">
        <v>9</v>
      </c>
      <c r="G22" s="16">
        <v>1.48</v>
      </c>
      <c r="H22" s="16">
        <v>1.48</v>
      </c>
    </row>
    <row r="23" spans="1:8">
      <c r="A23" s="16">
        <v>69156122</v>
      </c>
      <c r="B23" s="16">
        <v>69094</v>
      </c>
      <c r="C23" s="16">
        <v>23</v>
      </c>
      <c r="D23" s="16">
        <v>1</v>
      </c>
      <c r="E23" s="16" t="s">
        <v>10</v>
      </c>
      <c r="F23" s="16" t="s">
        <v>11</v>
      </c>
      <c r="G23" s="16">
        <v>1.68</v>
      </c>
      <c r="H23" s="16">
        <v>1.68</v>
      </c>
    </row>
    <row r="24" spans="1:8">
      <c r="A24" s="16">
        <v>69156122</v>
      </c>
      <c r="B24" s="16">
        <v>69094</v>
      </c>
      <c r="C24" s="16">
        <v>25</v>
      </c>
      <c r="D24" s="16">
        <v>1</v>
      </c>
      <c r="E24" s="16" t="s">
        <v>12</v>
      </c>
      <c r="F24" s="16" t="s">
        <v>9</v>
      </c>
      <c r="G24" s="16">
        <v>2.35</v>
      </c>
      <c r="H24" s="16">
        <v>2.35</v>
      </c>
    </row>
    <row r="25" spans="1:8">
      <c r="A25" s="16">
        <v>69156122</v>
      </c>
      <c r="B25" s="16">
        <v>69255</v>
      </c>
      <c r="C25" s="16">
        <v>26</v>
      </c>
      <c r="D25" s="16">
        <v>2</v>
      </c>
      <c r="E25" s="16" t="s">
        <v>23</v>
      </c>
      <c r="G25" s="16">
        <v>0.19</v>
      </c>
    </row>
    <row r="26" spans="1:8">
      <c r="A26" s="16">
        <v>69156122</v>
      </c>
      <c r="B26" s="16">
        <v>69255</v>
      </c>
      <c r="C26" s="16">
        <v>26</v>
      </c>
      <c r="D26" s="16">
        <v>3</v>
      </c>
      <c r="E26" s="16" t="s">
        <v>10</v>
      </c>
      <c r="F26" s="16" t="s">
        <v>11</v>
      </c>
      <c r="G26" s="16">
        <v>2.99</v>
      </c>
      <c r="H26" s="16">
        <v>2.97</v>
      </c>
    </row>
    <row r="27" spans="1:8">
      <c r="A27" s="16">
        <v>69156122</v>
      </c>
      <c r="B27" s="16">
        <v>69255</v>
      </c>
      <c r="C27" s="16">
        <v>27</v>
      </c>
      <c r="D27" s="16">
        <v>1</v>
      </c>
      <c r="E27" s="16" t="s">
        <v>10</v>
      </c>
      <c r="F27" s="16" t="s">
        <v>11</v>
      </c>
      <c r="G27" s="16">
        <v>0.86</v>
      </c>
      <c r="H27" s="16">
        <v>0.86</v>
      </c>
    </row>
    <row r="28" spans="1:8">
      <c r="A28" s="16">
        <v>69156122</v>
      </c>
      <c r="B28" s="16">
        <v>69255</v>
      </c>
      <c r="C28" s="16">
        <v>27</v>
      </c>
      <c r="D28" s="16">
        <v>3</v>
      </c>
      <c r="E28" s="16" t="s">
        <v>14</v>
      </c>
      <c r="F28" s="16" t="s">
        <v>9</v>
      </c>
      <c r="G28" s="16">
        <v>1.65</v>
      </c>
      <c r="H28" s="16">
        <v>1.65</v>
      </c>
    </row>
    <row r="29" spans="1:8">
      <c r="A29" s="16">
        <v>69156122</v>
      </c>
      <c r="B29" s="16">
        <v>69255</v>
      </c>
      <c r="C29" s="16">
        <v>28</v>
      </c>
      <c r="D29" s="16">
        <v>1</v>
      </c>
      <c r="E29" s="16" t="s">
        <v>8</v>
      </c>
      <c r="F29" s="16" t="s">
        <v>9</v>
      </c>
      <c r="G29" s="16">
        <v>2.69</v>
      </c>
      <c r="H29" s="16">
        <v>1.52</v>
      </c>
    </row>
    <row r="30" spans="1:8">
      <c r="A30" s="16">
        <v>69156122</v>
      </c>
      <c r="B30" s="16">
        <v>69255</v>
      </c>
      <c r="C30" s="16">
        <v>31</v>
      </c>
      <c r="D30" s="16">
        <v>1</v>
      </c>
      <c r="E30" s="16" t="s">
        <v>8</v>
      </c>
      <c r="F30" s="16" t="s">
        <v>9</v>
      </c>
      <c r="G30" s="16">
        <v>1.57</v>
      </c>
      <c r="H30" s="16">
        <v>1.42</v>
      </c>
    </row>
    <row r="31" spans="1:8">
      <c r="A31" s="16">
        <v>69156122</v>
      </c>
      <c r="B31" s="16">
        <v>69255</v>
      </c>
      <c r="C31" s="16">
        <v>33</v>
      </c>
      <c r="D31" s="16">
        <v>1</v>
      </c>
      <c r="E31" s="16" t="s">
        <v>10</v>
      </c>
      <c r="F31" s="16" t="s">
        <v>11</v>
      </c>
      <c r="G31" s="16">
        <v>5.01</v>
      </c>
      <c r="H31" s="16">
        <v>3.46</v>
      </c>
    </row>
    <row r="32" spans="1:8">
      <c r="A32" s="16">
        <v>69156122</v>
      </c>
      <c r="B32" s="16">
        <v>69255</v>
      </c>
      <c r="C32" s="16">
        <v>34</v>
      </c>
      <c r="D32" s="16">
        <v>1</v>
      </c>
      <c r="E32" s="16" t="s">
        <v>10</v>
      </c>
      <c r="F32" s="16" t="s">
        <v>11</v>
      </c>
      <c r="G32" s="16">
        <v>2.13</v>
      </c>
      <c r="H32" s="16">
        <v>1.42</v>
      </c>
    </row>
    <row r="33" spans="1:8">
      <c r="A33" s="16">
        <v>69156122</v>
      </c>
      <c r="B33" s="16">
        <v>69255</v>
      </c>
      <c r="C33" s="16">
        <v>35</v>
      </c>
      <c r="D33" s="16">
        <v>1</v>
      </c>
      <c r="E33" s="16" t="s">
        <v>10</v>
      </c>
      <c r="F33" s="16" t="s">
        <v>11</v>
      </c>
      <c r="G33" s="16">
        <v>0.27</v>
      </c>
      <c r="H33" s="16">
        <v>0.13</v>
      </c>
    </row>
    <row r="34" spans="1:8">
      <c r="A34" s="16">
        <v>69156122</v>
      </c>
      <c r="B34" s="16">
        <v>69094</v>
      </c>
      <c r="C34" s="16">
        <v>37</v>
      </c>
      <c r="D34" s="16">
        <v>1</v>
      </c>
      <c r="E34" s="16" t="s">
        <v>10</v>
      </c>
      <c r="F34" s="16" t="s">
        <v>11</v>
      </c>
      <c r="G34" s="16">
        <v>1.18</v>
      </c>
      <c r="H34" s="16">
        <v>1.18</v>
      </c>
    </row>
    <row r="35" spans="1:8">
      <c r="A35" s="16">
        <v>69156122</v>
      </c>
      <c r="B35" s="16">
        <v>69072</v>
      </c>
      <c r="C35" s="16">
        <v>38</v>
      </c>
      <c r="D35" s="16">
        <v>1</v>
      </c>
      <c r="E35" s="16" t="s">
        <v>10</v>
      </c>
      <c r="F35" s="16" t="s">
        <v>11</v>
      </c>
      <c r="G35" s="16">
        <v>1.1399999999999999</v>
      </c>
      <c r="H35" s="16">
        <v>1.1399999999999999</v>
      </c>
    </row>
    <row r="36" spans="1:8">
      <c r="A36" s="16">
        <v>69156122</v>
      </c>
      <c r="B36" s="16">
        <v>69094</v>
      </c>
      <c r="C36" s="16">
        <v>40</v>
      </c>
      <c r="D36" s="16">
        <v>1</v>
      </c>
      <c r="E36" s="16" t="s">
        <v>13</v>
      </c>
      <c r="F36" s="16" t="s">
        <v>9</v>
      </c>
      <c r="G36" s="16">
        <v>0.87</v>
      </c>
      <c r="H36" s="16">
        <v>0.87</v>
      </c>
    </row>
    <row r="37" spans="1:8">
      <c r="A37" s="16">
        <v>69156122</v>
      </c>
      <c r="B37" s="16">
        <v>69094</v>
      </c>
      <c r="C37" s="16">
        <v>40</v>
      </c>
      <c r="D37" s="16">
        <v>2</v>
      </c>
      <c r="E37" s="16" t="s">
        <v>10</v>
      </c>
      <c r="F37" s="16" t="s">
        <v>11</v>
      </c>
      <c r="G37" s="16">
        <v>1.18</v>
      </c>
      <c r="H37" s="16">
        <v>1.18</v>
      </c>
    </row>
    <row r="38" spans="1:8">
      <c r="A38" s="16">
        <v>69156122</v>
      </c>
      <c r="B38" s="16">
        <v>69094</v>
      </c>
      <c r="C38" s="16">
        <v>41</v>
      </c>
      <c r="D38" s="16">
        <v>1</v>
      </c>
      <c r="E38" s="16" t="s">
        <v>10</v>
      </c>
      <c r="F38" s="16" t="s">
        <v>11</v>
      </c>
      <c r="G38" s="16">
        <v>2.15</v>
      </c>
      <c r="H38" s="16">
        <v>2.15</v>
      </c>
    </row>
    <row r="39" spans="1:8">
      <c r="A39" s="16">
        <v>69156122</v>
      </c>
      <c r="B39" s="16">
        <v>69094</v>
      </c>
      <c r="C39" s="16">
        <v>42</v>
      </c>
      <c r="D39" s="16">
        <v>1</v>
      </c>
      <c r="E39" s="16" t="s">
        <v>8</v>
      </c>
      <c r="F39" s="16" t="s">
        <v>9</v>
      </c>
      <c r="G39" s="16">
        <v>0.53</v>
      </c>
      <c r="H39" s="16">
        <v>0.53</v>
      </c>
    </row>
    <row r="40" spans="1:8">
      <c r="A40" s="16">
        <v>69156122</v>
      </c>
      <c r="B40" s="16">
        <v>69094</v>
      </c>
      <c r="C40" s="16">
        <v>42</v>
      </c>
      <c r="D40" s="16">
        <v>2</v>
      </c>
      <c r="E40" s="16" t="s">
        <v>13</v>
      </c>
      <c r="F40" s="16" t="s">
        <v>9</v>
      </c>
      <c r="G40" s="16">
        <v>2.71</v>
      </c>
      <c r="H40" s="16">
        <v>2.71</v>
      </c>
    </row>
    <row r="41" spans="1:8">
      <c r="A41" s="16">
        <v>69156122</v>
      </c>
      <c r="B41" s="16">
        <v>69094</v>
      </c>
      <c r="C41" s="16">
        <v>43</v>
      </c>
      <c r="D41" s="16">
        <v>1</v>
      </c>
      <c r="E41" s="16" t="s">
        <v>10</v>
      </c>
      <c r="F41" s="16" t="s">
        <v>11</v>
      </c>
      <c r="G41" s="16">
        <v>1.36</v>
      </c>
      <c r="H41" s="16">
        <v>1.36</v>
      </c>
    </row>
    <row r="42" spans="1:8">
      <c r="A42" s="16">
        <v>69156122</v>
      </c>
      <c r="B42" s="16">
        <v>69076</v>
      </c>
      <c r="C42" s="16">
        <v>101</v>
      </c>
      <c r="D42" s="16">
        <v>1</v>
      </c>
      <c r="E42" s="16" t="s">
        <v>10</v>
      </c>
      <c r="F42" s="16" t="s">
        <v>11</v>
      </c>
      <c r="G42" s="16">
        <v>2.0099999999999998</v>
      </c>
      <c r="H42" s="16">
        <v>2</v>
      </c>
    </row>
    <row r="43" spans="1:8">
      <c r="A43" s="16">
        <v>69156122</v>
      </c>
      <c r="B43" s="16">
        <v>69076</v>
      </c>
      <c r="C43" s="16">
        <v>101</v>
      </c>
      <c r="D43" s="16">
        <v>2</v>
      </c>
      <c r="E43" s="16" t="s">
        <v>8</v>
      </c>
      <c r="F43" s="16" t="s">
        <v>9</v>
      </c>
      <c r="G43" s="16">
        <v>4.3899999999999997</v>
      </c>
      <c r="H43" s="16">
        <v>4.3899999999999997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2"/>
  <sheetViews>
    <sheetView tabSelected="1" workbookViewId="0">
      <selection activeCell="E20" sqref="E20"/>
    </sheetView>
  </sheetViews>
  <sheetFormatPr baseColWidth="10" defaultRowHeight="14.4"/>
  <cols>
    <col min="1" max="1" width="12.5" style="8" customWidth="1"/>
    <col min="2" max="2" width="38.3984375" style="8" bestFit="1" customWidth="1"/>
    <col min="3" max="6" width="11.19921875" style="8"/>
  </cols>
  <sheetData>
    <row r="1" spans="1:6">
      <c r="A1" s="7">
        <v>2019</v>
      </c>
    </row>
    <row r="2" spans="1:6" ht="72">
      <c r="A2" s="3" t="s">
        <v>4</v>
      </c>
      <c r="B2" s="3" t="s">
        <v>22</v>
      </c>
      <c r="C2" s="4" t="s">
        <v>28</v>
      </c>
      <c r="D2" s="5" t="s">
        <v>33</v>
      </c>
      <c r="E2" s="6" t="s">
        <v>31</v>
      </c>
    </row>
    <row r="3" spans="1:6">
      <c r="A3" s="9" t="s">
        <v>8</v>
      </c>
      <c r="B3" s="10" t="s">
        <v>16</v>
      </c>
      <c r="C3" s="11">
        <v>13.7</v>
      </c>
      <c r="D3" s="10">
        <v>0</v>
      </c>
      <c r="E3" s="10">
        <f>C3*D3</f>
        <v>0</v>
      </c>
    </row>
    <row r="4" spans="1:6">
      <c r="A4" s="9" t="s">
        <v>10</v>
      </c>
      <c r="B4" s="10" t="s">
        <v>20</v>
      </c>
      <c r="C4" s="11">
        <v>51.81</v>
      </c>
      <c r="D4" s="10">
        <v>0</v>
      </c>
      <c r="E4" s="10">
        <f t="shared" ref="E4" si="0">C4*D4</f>
        <v>0</v>
      </c>
    </row>
    <row r="5" spans="1:6">
      <c r="A5" s="9" t="s">
        <v>12</v>
      </c>
      <c r="B5" s="9" t="s">
        <v>17</v>
      </c>
      <c r="C5" s="12">
        <v>2.35</v>
      </c>
      <c r="D5" s="9">
        <v>2000</v>
      </c>
      <c r="E5" s="10">
        <f>C5*D5</f>
        <v>4700</v>
      </c>
    </row>
    <row r="6" spans="1:6">
      <c r="A6" s="9" t="s">
        <v>13</v>
      </c>
      <c r="B6" s="9" t="s">
        <v>18</v>
      </c>
      <c r="C6" s="12">
        <v>7.4399999999999995</v>
      </c>
      <c r="D6" s="9">
        <v>2000</v>
      </c>
      <c r="E6" s="10">
        <f t="shared" ref="E6:E9" si="1">C6*D6</f>
        <v>14879.999999999998</v>
      </c>
    </row>
    <row r="7" spans="1:6">
      <c r="A7" s="9" t="s">
        <v>14</v>
      </c>
      <c r="B7" s="9" t="s">
        <v>19</v>
      </c>
      <c r="C7" s="12">
        <v>8.4600000000000009</v>
      </c>
      <c r="D7" s="9">
        <v>2000</v>
      </c>
      <c r="E7" s="10">
        <f t="shared" si="1"/>
        <v>16920</v>
      </c>
    </row>
    <row r="8" spans="1:6">
      <c r="A8" s="9" t="s">
        <v>15</v>
      </c>
      <c r="B8" s="10" t="s">
        <v>21</v>
      </c>
      <c r="C8" s="11">
        <v>0</v>
      </c>
      <c r="D8" s="10">
        <f>'décla PAC 2019'!P7</f>
        <v>0</v>
      </c>
      <c r="E8" s="10">
        <f t="shared" si="1"/>
        <v>0</v>
      </c>
    </row>
    <row r="9" spans="1:6">
      <c r="A9" s="9" t="s">
        <v>23</v>
      </c>
      <c r="B9" s="10" t="s">
        <v>24</v>
      </c>
      <c r="C9" s="11">
        <v>0</v>
      </c>
      <c r="D9" s="10">
        <f>'décla PAC 2019'!P8</f>
        <v>0</v>
      </c>
      <c r="E9" s="10">
        <f t="shared" si="1"/>
        <v>0</v>
      </c>
    </row>
    <row r="10" spans="1:6">
      <c r="B10" s="8" t="s">
        <v>25</v>
      </c>
      <c r="C10" s="13">
        <v>83.759999999999991</v>
      </c>
      <c r="E10" s="14">
        <f t="shared" ref="E10" si="2">SUM(E3:E9)</f>
        <v>36500</v>
      </c>
      <c r="F10" s="8" t="s">
        <v>32</v>
      </c>
    </row>
    <row r="12" spans="1:6">
      <c r="A12" s="17" t="s">
        <v>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décla PAC 2019</vt:lpstr>
      <vt:lpstr>calcul selon Cultures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 BORTOLI ROMAIN</cp:lastModifiedBy>
  <cp:revision>1</cp:revision>
  <dcterms:created xsi:type="dcterms:W3CDTF">2019-02-23T07:22:45Z</dcterms:created>
  <dcterms:modified xsi:type="dcterms:W3CDTF">2020-01-06T13:01:13Z</dcterms:modified>
</cp:coreProperties>
</file>